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xr:revisionPtr revIDLastSave="0" documentId="8_{15EC8E49-F622-4612-AF2F-3D28CFCBA2BD}" xr6:coauthVersionLast="36" xr6:coauthVersionMax="36" xr10:uidLastSave="{00000000-0000-0000-0000-000000000000}"/>
  <bookViews>
    <workbookView xWindow="0" yWindow="0" windowWidth="19200" windowHeight="7755" xr2:uid="{87A569B0-8FD5-4952-B3C5-D6320B0E5C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J7" i="1" l="1"/>
  <c r="BJ14" i="1" s="1"/>
  <c r="BJ19" i="1"/>
  <c r="BJ5" i="1"/>
  <c r="BJ13" i="1" s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16" i="1"/>
  <c r="B14" i="1"/>
  <c r="B15" i="1"/>
  <c r="B13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9" i="1"/>
  <c r="BJ16" i="1" l="1"/>
  <c r="BJ15" i="1"/>
  <c r="BJ9" i="1"/>
</calcChain>
</file>

<file path=xl/sharedStrings.xml><?xml version="1.0" encoding="utf-8"?>
<sst xmlns="http://schemas.openxmlformats.org/spreadsheetml/2006/main" count="15" uniqueCount="11">
  <si>
    <t>Statutory Charges Collected</t>
  </si>
  <si>
    <t>Retained by Leics Police</t>
  </si>
  <si>
    <t>Paid to Recovery Operators</t>
  </si>
  <si>
    <t>Paid to Recovery Operators From Disposals</t>
  </si>
  <si>
    <t>Statutory Charges</t>
  </si>
  <si>
    <t>Allocation of Statutory Charges</t>
  </si>
  <si>
    <t>Paid to HM Treasury</t>
  </si>
  <si>
    <t>Paid to Managing Agent</t>
  </si>
  <si>
    <t>Total</t>
  </si>
  <si>
    <t>Other Operator Income</t>
  </si>
  <si>
    <t>Statutory Charges Collected by Leics Police for Removal, Storage and Disposal of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</si>
</sst>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" fontId="0" fillId="0" borderId="0" xfId="0" applyNumberFormat="1"/>
    <xf numFmtId="0" fontId="1" fillId="0" borderId="0" xfId="0" applyFont="1"/>
    <xf numFmtId="0" fontId="2" fillId="0" borderId="0" xfId="0" applyFont="1"/>
    <xf numFmtId="164" fontId="0" fillId="0" borderId="0" xfId="0" applyNumberFormat="1"/>
    <xf numFmtId="17" fontId="1" fillId="0" borderId="0" xfId="0" applyNumberFormat="1" applyFont="1"/>
    <xf numFmtId="164" fontId="1" fillId="0" borderId="0" xfId="0" applyNumberFormat="1" applyFont="1"/>
    <xf numFmtId="43" fontId="0" fillId="0" borderId="0" xfId="0" applyNumberFormat="1"/>
    <xf numFmtId="43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2E64-599C-4AD1-9377-C3EEE9E96004}">
  <dimension ref="A1:CK19"/>
  <sheetViews>
    <sheetView tabSelected="1" topLeftCell="AS1" workbookViewId="0">
      <selection activeCell="A19" sqref="A19"/>
    </sheetView>
  </sheetViews>
  <sheetFormatPr defaultRowHeight="15" x14ac:dyDescent="0.25"/>
  <cols>
    <col min="1" max="1" width="37.85546875" bestFit="1" customWidth="1"/>
    <col min="2" max="5" width="10.5703125" bestFit="1" customWidth="1"/>
    <col min="6" max="6" width="11.5703125" bestFit="1" customWidth="1"/>
    <col min="7" max="11" width="10.5703125" bestFit="1" customWidth="1"/>
    <col min="12" max="15" width="11.140625" bestFit="1" customWidth="1"/>
    <col min="16" max="17" width="10.5703125" bestFit="1" customWidth="1"/>
    <col min="18" max="20" width="11.5703125" bestFit="1" customWidth="1"/>
    <col min="21" max="21" width="11.140625" bestFit="1" customWidth="1"/>
    <col min="22" max="22" width="11.5703125" bestFit="1" customWidth="1"/>
    <col min="23" max="23" width="10.5703125" bestFit="1" customWidth="1"/>
    <col min="24" max="27" width="11.140625" bestFit="1" customWidth="1"/>
    <col min="28" max="28" width="10.5703125" bestFit="1" customWidth="1"/>
    <col min="29" max="34" width="11.5703125" bestFit="1" customWidth="1"/>
    <col min="35" max="35" width="11.140625" bestFit="1" customWidth="1"/>
    <col min="36" max="38" width="11.5703125" bestFit="1" customWidth="1"/>
    <col min="39" max="40" width="11.140625" bestFit="1" customWidth="1"/>
    <col min="41" max="44" width="11.5703125" bestFit="1" customWidth="1"/>
    <col min="45" max="48" width="10.5703125" bestFit="1" customWidth="1"/>
    <col min="49" max="50" width="11.140625" bestFit="1" customWidth="1"/>
    <col min="51" max="51" width="10.5703125" bestFit="1" customWidth="1"/>
    <col min="52" max="52" width="11.28515625" customWidth="1"/>
    <col min="53" max="55" width="11.5703125" bestFit="1" customWidth="1"/>
    <col min="56" max="56" width="11.140625" bestFit="1" customWidth="1"/>
    <col min="57" max="58" width="11.5703125" bestFit="1" customWidth="1"/>
    <col min="59" max="60" width="11.140625" bestFit="1" customWidth="1"/>
    <col min="61" max="61" width="11.28515625" customWidth="1"/>
    <col min="62" max="62" width="13.28515625" bestFit="1" customWidth="1"/>
  </cols>
  <sheetData>
    <row r="1" spans="1:89" ht="18.75" x14ac:dyDescent="0.3">
      <c r="A1" s="9" t="s">
        <v>10</v>
      </c>
    </row>
    <row r="3" spans="1:89" x14ac:dyDescent="0.25">
      <c r="B3" s="5">
        <v>42552</v>
      </c>
      <c r="C3" s="5">
        <v>42583</v>
      </c>
      <c r="D3" s="5">
        <v>42614</v>
      </c>
      <c r="E3" s="5">
        <v>42644</v>
      </c>
      <c r="F3" s="5">
        <v>42675</v>
      </c>
      <c r="G3" s="5">
        <v>42705</v>
      </c>
      <c r="H3" s="5">
        <v>42736</v>
      </c>
      <c r="I3" s="5">
        <v>42767</v>
      </c>
      <c r="J3" s="5">
        <v>42795</v>
      </c>
      <c r="K3" s="5">
        <v>42826</v>
      </c>
      <c r="L3" s="5">
        <v>42856</v>
      </c>
      <c r="M3" s="5">
        <v>42887</v>
      </c>
      <c r="N3" s="5">
        <v>42917</v>
      </c>
      <c r="O3" s="5">
        <v>42948</v>
      </c>
      <c r="P3" s="5">
        <v>42979</v>
      </c>
      <c r="Q3" s="5">
        <v>43009</v>
      </c>
      <c r="R3" s="5">
        <v>43040</v>
      </c>
      <c r="S3" s="5">
        <v>43070</v>
      </c>
      <c r="T3" s="5">
        <v>43101</v>
      </c>
      <c r="U3" s="5">
        <v>43132</v>
      </c>
      <c r="V3" s="5">
        <v>43160</v>
      </c>
      <c r="W3" s="5">
        <v>43191</v>
      </c>
      <c r="X3" s="5">
        <v>43221</v>
      </c>
      <c r="Y3" s="5">
        <v>43252</v>
      </c>
      <c r="Z3" s="5">
        <v>43282</v>
      </c>
      <c r="AA3" s="5">
        <v>43313</v>
      </c>
      <c r="AB3" s="5">
        <v>43344</v>
      </c>
      <c r="AC3" s="5">
        <v>43374</v>
      </c>
      <c r="AD3" s="5">
        <v>43405</v>
      </c>
      <c r="AE3" s="5">
        <v>43435</v>
      </c>
      <c r="AF3" s="5">
        <v>43466</v>
      </c>
      <c r="AG3" s="5">
        <v>43497</v>
      </c>
      <c r="AH3" s="5">
        <v>43525</v>
      </c>
      <c r="AI3" s="5">
        <v>43556</v>
      </c>
      <c r="AJ3" s="5">
        <v>43586</v>
      </c>
      <c r="AK3" s="5">
        <v>43617</v>
      </c>
      <c r="AL3" s="5">
        <v>43647</v>
      </c>
      <c r="AM3" s="5">
        <v>43678</v>
      </c>
      <c r="AN3" s="5">
        <v>43709</v>
      </c>
      <c r="AO3" s="5">
        <v>43739</v>
      </c>
      <c r="AP3" s="5">
        <v>43770</v>
      </c>
      <c r="AQ3" s="5">
        <v>43800</v>
      </c>
      <c r="AR3" s="5">
        <v>43831</v>
      </c>
      <c r="AS3" s="5">
        <v>43862</v>
      </c>
      <c r="AT3" s="5">
        <v>43891</v>
      </c>
      <c r="AU3" s="5">
        <v>43922</v>
      </c>
      <c r="AV3" s="5">
        <v>43952</v>
      </c>
      <c r="AW3" s="5">
        <v>43983</v>
      </c>
      <c r="AX3" s="5">
        <v>44013</v>
      </c>
      <c r="AY3" s="5">
        <v>44044</v>
      </c>
      <c r="AZ3" s="5">
        <v>44075</v>
      </c>
      <c r="BA3" s="5">
        <v>44105</v>
      </c>
      <c r="BB3" s="5">
        <v>44136</v>
      </c>
      <c r="BC3" s="5">
        <v>44166</v>
      </c>
      <c r="BD3" s="5">
        <v>44197</v>
      </c>
      <c r="BE3" s="5">
        <v>44228</v>
      </c>
      <c r="BF3" s="5">
        <v>44256</v>
      </c>
      <c r="BG3" s="5">
        <v>44287</v>
      </c>
      <c r="BH3" s="5">
        <v>44317</v>
      </c>
      <c r="BI3" s="5">
        <v>44348</v>
      </c>
      <c r="BJ3" s="5" t="s">
        <v>8</v>
      </c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spans="1:89" ht="15.75" x14ac:dyDescent="0.25">
      <c r="A4" s="3" t="s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5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spans="1:89" x14ac:dyDescent="0.25">
      <c r="A5" t="s">
        <v>0</v>
      </c>
      <c r="B5" s="7">
        <v>69740</v>
      </c>
      <c r="C5" s="7">
        <v>75776</v>
      </c>
      <c r="D5" s="7">
        <v>85749</v>
      </c>
      <c r="E5" s="7">
        <v>70115</v>
      </c>
      <c r="F5" s="7">
        <v>106380</v>
      </c>
      <c r="G5" s="7">
        <v>85910</v>
      </c>
      <c r="H5" s="7">
        <v>84189</v>
      </c>
      <c r="I5" s="7">
        <v>70040</v>
      </c>
      <c r="J5" s="7">
        <v>67907</v>
      </c>
      <c r="K5" s="7">
        <v>61387</v>
      </c>
      <c r="L5" s="7">
        <v>89625</v>
      </c>
      <c r="M5" s="7">
        <v>88111</v>
      </c>
      <c r="N5" s="7">
        <v>97289</v>
      </c>
      <c r="O5" s="7">
        <v>80991</v>
      </c>
      <c r="P5" s="7">
        <v>74441</v>
      </c>
      <c r="Q5" s="7">
        <v>81581</v>
      </c>
      <c r="R5" s="7">
        <v>100608</v>
      </c>
      <c r="S5" s="7">
        <v>100814</v>
      </c>
      <c r="T5" s="7">
        <v>114425</v>
      </c>
      <c r="U5" s="7">
        <v>96577</v>
      </c>
      <c r="V5" s="7">
        <v>108553</v>
      </c>
      <c r="W5" s="7">
        <v>85003</v>
      </c>
      <c r="X5" s="7">
        <v>92585</v>
      </c>
      <c r="Y5" s="7">
        <v>93772</v>
      </c>
      <c r="Z5" s="7">
        <v>89622</v>
      </c>
      <c r="AA5" s="7">
        <v>89460</v>
      </c>
      <c r="AB5" s="7">
        <v>76633</v>
      </c>
      <c r="AC5" s="7">
        <v>116264</v>
      </c>
      <c r="AD5" s="7">
        <v>104337</v>
      </c>
      <c r="AE5" s="7">
        <v>105258</v>
      </c>
      <c r="AF5" s="7">
        <v>127153</v>
      </c>
      <c r="AG5" s="7">
        <v>108178</v>
      </c>
      <c r="AH5" s="7">
        <v>106674</v>
      </c>
      <c r="AI5" s="7">
        <v>89671</v>
      </c>
      <c r="AJ5" s="7">
        <v>109249</v>
      </c>
      <c r="AK5" s="7">
        <v>104265</v>
      </c>
      <c r="AL5" s="7">
        <v>114779</v>
      </c>
      <c r="AM5" s="7">
        <v>87290</v>
      </c>
      <c r="AN5" s="7">
        <v>92970</v>
      </c>
      <c r="AO5" s="7">
        <v>109361</v>
      </c>
      <c r="AP5" s="7">
        <v>119488</v>
      </c>
      <c r="AQ5" s="7">
        <v>113542</v>
      </c>
      <c r="AR5" s="7">
        <v>143347</v>
      </c>
      <c r="AS5" s="7">
        <v>80441</v>
      </c>
      <c r="AT5" s="7">
        <v>90306</v>
      </c>
      <c r="AU5" s="7">
        <v>84060</v>
      </c>
      <c r="AV5" s="7">
        <v>76470</v>
      </c>
      <c r="AW5" s="7">
        <v>96790</v>
      </c>
      <c r="AX5" s="7">
        <v>97935</v>
      </c>
      <c r="AY5" s="7">
        <v>81815</v>
      </c>
      <c r="AZ5" s="7">
        <v>103950</v>
      </c>
      <c r="BA5" s="7">
        <v>104945</v>
      </c>
      <c r="BB5" s="7">
        <v>113620</v>
      </c>
      <c r="BC5" s="7">
        <v>123909</v>
      </c>
      <c r="BD5" s="7">
        <v>98262</v>
      </c>
      <c r="BE5" s="7">
        <v>109176</v>
      </c>
      <c r="BF5" s="7">
        <v>103980</v>
      </c>
      <c r="BG5" s="7">
        <v>91101</v>
      </c>
      <c r="BH5" s="7">
        <v>90603</v>
      </c>
      <c r="BI5" s="7">
        <v>111746</v>
      </c>
      <c r="BJ5" s="8">
        <f>SUM(B5:BI5)</f>
        <v>5748218</v>
      </c>
    </row>
    <row r="6" spans="1:89" x14ac:dyDescent="0.25">
      <c r="A6" t="s">
        <v>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8"/>
    </row>
    <row r="7" spans="1:89" x14ac:dyDescent="0.25">
      <c r="A7" t="s">
        <v>1</v>
      </c>
      <c r="B7" s="7">
        <v>11853</v>
      </c>
      <c r="C7" s="7">
        <v>14013</v>
      </c>
      <c r="D7" s="7">
        <v>12123</v>
      </c>
      <c r="E7" s="7">
        <v>14013</v>
      </c>
      <c r="F7" s="7">
        <v>16038</v>
      </c>
      <c r="G7" s="7">
        <v>13905</v>
      </c>
      <c r="H7" s="7">
        <v>12366</v>
      </c>
      <c r="I7" s="7">
        <v>12366</v>
      </c>
      <c r="J7" s="7">
        <v>13823.400000000001</v>
      </c>
      <c r="K7" s="7">
        <v>13716</v>
      </c>
      <c r="L7" s="7">
        <v>16038</v>
      </c>
      <c r="M7" s="7">
        <v>13581</v>
      </c>
      <c r="N7" s="7">
        <v>15228</v>
      </c>
      <c r="O7" s="7">
        <v>15363</v>
      </c>
      <c r="P7" s="7">
        <v>14121</v>
      </c>
      <c r="Q7" s="7">
        <v>14391</v>
      </c>
      <c r="R7" s="7">
        <v>16173</v>
      </c>
      <c r="S7" s="7">
        <v>16443</v>
      </c>
      <c r="T7" s="7">
        <v>17170</v>
      </c>
      <c r="U7" s="7">
        <v>15120</v>
      </c>
      <c r="V7" s="7">
        <v>15201</v>
      </c>
      <c r="W7" s="7">
        <v>14931</v>
      </c>
      <c r="X7" s="7">
        <v>16470</v>
      </c>
      <c r="Y7" s="7">
        <v>15822</v>
      </c>
      <c r="Z7" s="7">
        <v>13608</v>
      </c>
      <c r="AA7" s="7">
        <v>13500</v>
      </c>
      <c r="AB7" s="7">
        <v>14850</v>
      </c>
      <c r="AC7" s="7">
        <v>17415</v>
      </c>
      <c r="AD7" s="7">
        <v>17010</v>
      </c>
      <c r="AE7" s="7">
        <v>17793</v>
      </c>
      <c r="AF7" s="7">
        <v>17847</v>
      </c>
      <c r="AG7" s="7">
        <v>15228</v>
      </c>
      <c r="AH7" s="7">
        <v>14904</v>
      </c>
      <c r="AI7" s="7">
        <v>15066</v>
      </c>
      <c r="AJ7" s="7">
        <v>16659</v>
      </c>
      <c r="AK7" s="7">
        <v>16011</v>
      </c>
      <c r="AL7" s="7">
        <v>17901</v>
      </c>
      <c r="AM7" s="7">
        <v>15622</v>
      </c>
      <c r="AN7" s="7">
        <v>15228</v>
      </c>
      <c r="AO7" s="7">
        <v>15768</v>
      </c>
      <c r="AP7" s="7">
        <v>18981</v>
      </c>
      <c r="AQ7" s="7">
        <v>18306</v>
      </c>
      <c r="AR7" s="7">
        <v>16740</v>
      </c>
      <c r="AS7" s="7">
        <v>13878</v>
      </c>
      <c r="AT7" s="7">
        <v>16065</v>
      </c>
      <c r="AU7" s="7">
        <v>16335</v>
      </c>
      <c r="AV7" s="7">
        <v>15822</v>
      </c>
      <c r="AW7" s="7">
        <v>13689</v>
      </c>
      <c r="AX7" s="7">
        <v>14931</v>
      </c>
      <c r="AY7" s="7">
        <v>13905</v>
      </c>
      <c r="AZ7" s="7">
        <v>14931</v>
      </c>
      <c r="BA7" s="7">
        <v>16740</v>
      </c>
      <c r="BB7" s="7">
        <v>20304</v>
      </c>
      <c r="BC7" s="7">
        <v>19494</v>
      </c>
      <c r="BD7" s="7">
        <v>14148</v>
      </c>
      <c r="BE7" s="7">
        <v>13230</v>
      </c>
      <c r="BF7" s="7">
        <v>15984</v>
      </c>
      <c r="BG7" s="7">
        <v>12933</v>
      </c>
      <c r="BH7" s="7">
        <v>13689</v>
      </c>
      <c r="BI7" s="7">
        <v>15309</v>
      </c>
      <c r="BJ7" s="8">
        <f t="shared" ref="BJ7:BJ9" si="0">SUM(B7:BI7)</f>
        <v>920092.4</v>
      </c>
    </row>
    <row r="8" spans="1:89" x14ac:dyDescent="0.25">
      <c r="A8" t="s">
        <v>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8"/>
    </row>
    <row r="9" spans="1:89" x14ac:dyDescent="0.25">
      <c r="A9" t="s">
        <v>2</v>
      </c>
      <c r="B9" s="7">
        <f t="shared" ref="B9:AG9" si="1">B5-B7</f>
        <v>57887</v>
      </c>
      <c r="C9" s="7">
        <f t="shared" si="1"/>
        <v>61763</v>
      </c>
      <c r="D9" s="7">
        <f t="shared" si="1"/>
        <v>73626</v>
      </c>
      <c r="E9" s="7">
        <f t="shared" si="1"/>
        <v>56102</v>
      </c>
      <c r="F9" s="7">
        <f t="shared" si="1"/>
        <v>90342</v>
      </c>
      <c r="G9" s="7">
        <f t="shared" si="1"/>
        <v>72005</v>
      </c>
      <c r="H9" s="7">
        <f t="shared" si="1"/>
        <v>71823</v>
      </c>
      <c r="I9" s="7">
        <f t="shared" si="1"/>
        <v>57674</v>
      </c>
      <c r="J9" s="7">
        <f t="shared" si="1"/>
        <v>54083.6</v>
      </c>
      <c r="K9" s="7">
        <f t="shared" si="1"/>
        <v>47671</v>
      </c>
      <c r="L9" s="7">
        <f t="shared" si="1"/>
        <v>73587</v>
      </c>
      <c r="M9" s="7">
        <f t="shared" si="1"/>
        <v>74530</v>
      </c>
      <c r="N9" s="7">
        <f t="shared" si="1"/>
        <v>82061</v>
      </c>
      <c r="O9" s="7">
        <f t="shared" si="1"/>
        <v>65628</v>
      </c>
      <c r="P9" s="7">
        <f t="shared" si="1"/>
        <v>60320</v>
      </c>
      <c r="Q9" s="7">
        <f t="shared" si="1"/>
        <v>67190</v>
      </c>
      <c r="R9" s="7">
        <f t="shared" si="1"/>
        <v>84435</v>
      </c>
      <c r="S9" s="7">
        <f t="shared" si="1"/>
        <v>84371</v>
      </c>
      <c r="T9" s="7">
        <f t="shared" si="1"/>
        <v>97255</v>
      </c>
      <c r="U9" s="7">
        <f t="shared" si="1"/>
        <v>81457</v>
      </c>
      <c r="V9" s="7">
        <f t="shared" si="1"/>
        <v>93352</v>
      </c>
      <c r="W9" s="7">
        <f t="shared" si="1"/>
        <v>70072</v>
      </c>
      <c r="X9" s="7">
        <f t="shared" si="1"/>
        <v>76115</v>
      </c>
      <c r="Y9" s="7">
        <f t="shared" si="1"/>
        <v>77950</v>
      </c>
      <c r="Z9" s="7">
        <f t="shared" si="1"/>
        <v>76014</v>
      </c>
      <c r="AA9" s="7">
        <f t="shared" si="1"/>
        <v>75960</v>
      </c>
      <c r="AB9" s="7">
        <f t="shared" si="1"/>
        <v>61783</v>
      </c>
      <c r="AC9" s="7">
        <f t="shared" si="1"/>
        <v>98849</v>
      </c>
      <c r="AD9" s="7">
        <f t="shared" si="1"/>
        <v>87327</v>
      </c>
      <c r="AE9" s="7">
        <f t="shared" si="1"/>
        <v>87465</v>
      </c>
      <c r="AF9" s="7">
        <f t="shared" si="1"/>
        <v>109306</v>
      </c>
      <c r="AG9" s="7">
        <f t="shared" si="1"/>
        <v>92950</v>
      </c>
      <c r="AH9" s="7">
        <f t="shared" ref="AH9:BI9" si="2">AH5-AH7</f>
        <v>91770</v>
      </c>
      <c r="AI9" s="7">
        <f t="shared" si="2"/>
        <v>74605</v>
      </c>
      <c r="AJ9" s="7">
        <f t="shared" si="2"/>
        <v>92590</v>
      </c>
      <c r="AK9" s="7">
        <f t="shared" si="2"/>
        <v>88254</v>
      </c>
      <c r="AL9" s="7">
        <f t="shared" si="2"/>
        <v>96878</v>
      </c>
      <c r="AM9" s="7">
        <f t="shared" si="2"/>
        <v>71668</v>
      </c>
      <c r="AN9" s="7">
        <f t="shared" si="2"/>
        <v>77742</v>
      </c>
      <c r="AO9" s="7">
        <f t="shared" si="2"/>
        <v>93593</v>
      </c>
      <c r="AP9" s="7">
        <f t="shared" si="2"/>
        <v>100507</v>
      </c>
      <c r="AQ9" s="7">
        <f t="shared" si="2"/>
        <v>95236</v>
      </c>
      <c r="AR9" s="7">
        <f t="shared" si="2"/>
        <v>126607</v>
      </c>
      <c r="AS9" s="7">
        <f t="shared" si="2"/>
        <v>66563</v>
      </c>
      <c r="AT9" s="7">
        <f t="shared" si="2"/>
        <v>74241</v>
      </c>
      <c r="AU9" s="7">
        <f t="shared" si="2"/>
        <v>67725</v>
      </c>
      <c r="AV9" s="7">
        <f t="shared" si="2"/>
        <v>60648</v>
      </c>
      <c r="AW9" s="7">
        <f t="shared" si="2"/>
        <v>83101</v>
      </c>
      <c r="AX9" s="7">
        <f t="shared" si="2"/>
        <v>83004</v>
      </c>
      <c r="AY9" s="7">
        <f t="shared" si="2"/>
        <v>67910</v>
      </c>
      <c r="AZ9" s="7">
        <f t="shared" si="2"/>
        <v>89019</v>
      </c>
      <c r="BA9" s="7">
        <f t="shared" si="2"/>
        <v>88205</v>
      </c>
      <c r="BB9" s="7">
        <f t="shared" si="2"/>
        <v>93316</v>
      </c>
      <c r="BC9" s="7">
        <f t="shared" si="2"/>
        <v>104415</v>
      </c>
      <c r="BD9" s="7">
        <f t="shared" si="2"/>
        <v>84114</v>
      </c>
      <c r="BE9" s="7">
        <f t="shared" si="2"/>
        <v>95946</v>
      </c>
      <c r="BF9" s="7">
        <f t="shared" si="2"/>
        <v>87996</v>
      </c>
      <c r="BG9" s="7">
        <f t="shared" si="2"/>
        <v>78168</v>
      </c>
      <c r="BH9" s="7">
        <f t="shared" si="2"/>
        <v>76914</v>
      </c>
      <c r="BI9" s="7">
        <f t="shared" si="2"/>
        <v>96437</v>
      </c>
      <c r="BJ9" s="8">
        <f t="shared" si="0"/>
        <v>4828125.5999999996</v>
      </c>
    </row>
    <row r="11" spans="1:89" x14ac:dyDescent="0.25">
      <c r="BJ11" s="2"/>
    </row>
    <row r="12" spans="1:89" ht="15.75" x14ac:dyDescent="0.25">
      <c r="A12" s="3" t="s">
        <v>5</v>
      </c>
      <c r="BJ12" s="2"/>
    </row>
    <row r="13" spans="1:89" x14ac:dyDescent="0.25">
      <c r="A13" t="s">
        <v>6</v>
      </c>
      <c r="B13" s="4">
        <f>B6/B$5</f>
        <v>0</v>
      </c>
      <c r="C13" s="4">
        <f t="shared" ref="C13:BI15" si="3">C6/C$5</f>
        <v>0</v>
      </c>
      <c r="D13" s="4">
        <f t="shared" si="3"/>
        <v>0</v>
      </c>
      <c r="E13" s="4">
        <f t="shared" si="3"/>
        <v>0</v>
      </c>
      <c r="F13" s="4">
        <f t="shared" si="3"/>
        <v>0</v>
      </c>
      <c r="G13" s="4">
        <f t="shared" si="3"/>
        <v>0</v>
      </c>
      <c r="H13" s="4">
        <f t="shared" si="3"/>
        <v>0</v>
      </c>
      <c r="I13" s="4">
        <f t="shared" si="3"/>
        <v>0</v>
      </c>
      <c r="J13" s="4">
        <f t="shared" si="3"/>
        <v>0</v>
      </c>
      <c r="K13" s="4">
        <f t="shared" si="3"/>
        <v>0</v>
      </c>
      <c r="L13" s="4">
        <f t="shared" si="3"/>
        <v>0</v>
      </c>
      <c r="M13" s="4">
        <f t="shared" si="3"/>
        <v>0</v>
      </c>
      <c r="N13" s="4">
        <f t="shared" si="3"/>
        <v>0</v>
      </c>
      <c r="O13" s="4">
        <f t="shared" si="3"/>
        <v>0</v>
      </c>
      <c r="P13" s="4">
        <f t="shared" si="3"/>
        <v>0</v>
      </c>
      <c r="Q13" s="4">
        <f t="shared" si="3"/>
        <v>0</v>
      </c>
      <c r="R13" s="4">
        <f t="shared" si="3"/>
        <v>0</v>
      </c>
      <c r="S13" s="4">
        <f t="shared" si="3"/>
        <v>0</v>
      </c>
      <c r="T13" s="4">
        <f t="shared" si="3"/>
        <v>0</v>
      </c>
      <c r="U13" s="4">
        <f t="shared" si="3"/>
        <v>0</v>
      </c>
      <c r="V13" s="4">
        <f t="shared" si="3"/>
        <v>0</v>
      </c>
      <c r="W13" s="4">
        <f t="shared" si="3"/>
        <v>0</v>
      </c>
      <c r="X13" s="4">
        <f t="shared" si="3"/>
        <v>0</v>
      </c>
      <c r="Y13" s="4">
        <f t="shared" si="3"/>
        <v>0</v>
      </c>
      <c r="Z13" s="4">
        <f t="shared" si="3"/>
        <v>0</v>
      </c>
      <c r="AA13" s="4">
        <f t="shared" si="3"/>
        <v>0</v>
      </c>
      <c r="AB13" s="4">
        <f t="shared" si="3"/>
        <v>0</v>
      </c>
      <c r="AC13" s="4">
        <f t="shared" si="3"/>
        <v>0</v>
      </c>
      <c r="AD13" s="4">
        <f t="shared" si="3"/>
        <v>0</v>
      </c>
      <c r="AE13" s="4">
        <f t="shared" si="3"/>
        <v>0</v>
      </c>
      <c r="AF13" s="4">
        <f t="shared" si="3"/>
        <v>0</v>
      </c>
      <c r="AG13" s="4">
        <f t="shared" si="3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3"/>
        <v>0</v>
      </c>
      <c r="AL13" s="4">
        <f t="shared" si="3"/>
        <v>0</v>
      </c>
      <c r="AM13" s="4">
        <f t="shared" si="3"/>
        <v>0</v>
      </c>
      <c r="AN13" s="4">
        <f t="shared" si="3"/>
        <v>0</v>
      </c>
      <c r="AO13" s="4">
        <f t="shared" si="3"/>
        <v>0</v>
      </c>
      <c r="AP13" s="4">
        <f t="shared" si="3"/>
        <v>0</v>
      </c>
      <c r="AQ13" s="4">
        <f t="shared" si="3"/>
        <v>0</v>
      </c>
      <c r="AR13" s="4">
        <f t="shared" si="3"/>
        <v>0</v>
      </c>
      <c r="AS13" s="4">
        <f t="shared" si="3"/>
        <v>0</v>
      </c>
      <c r="AT13" s="4">
        <f t="shared" si="3"/>
        <v>0</v>
      </c>
      <c r="AU13" s="4">
        <f t="shared" si="3"/>
        <v>0</v>
      </c>
      <c r="AV13" s="4">
        <f t="shared" si="3"/>
        <v>0</v>
      </c>
      <c r="AW13" s="4">
        <f t="shared" si="3"/>
        <v>0</v>
      </c>
      <c r="AX13" s="4">
        <f t="shared" si="3"/>
        <v>0</v>
      </c>
      <c r="AY13" s="4">
        <f t="shared" si="3"/>
        <v>0</v>
      </c>
      <c r="AZ13" s="4">
        <f t="shared" si="3"/>
        <v>0</v>
      </c>
      <c r="BA13" s="4">
        <f t="shared" si="3"/>
        <v>0</v>
      </c>
      <c r="BB13" s="4">
        <f t="shared" si="3"/>
        <v>0</v>
      </c>
      <c r="BC13" s="4">
        <f t="shared" si="3"/>
        <v>0</v>
      </c>
      <c r="BD13" s="4">
        <f t="shared" si="3"/>
        <v>0</v>
      </c>
      <c r="BE13" s="4">
        <f t="shared" si="3"/>
        <v>0</v>
      </c>
      <c r="BF13" s="4">
        <f t="shared" si="3"/>
        <v>0</v>
      </c>
      <c r="BG13" s="4">
        <f t="shared" si="3"/>
        <v>0</v>
      </c>
      <c r="BH13" s="4">
        <f t="shared" si="3"/>
        <v>0</v>
      </c>
      <c r="BI13" s="4">
        <f t="shared" si="3"/>
        <v>0</v>
      </c>
      <c r="BJ13" s="6">
        <f t="shared" ref="BJ13" si="4">BJ6/BJ$5</f>
        <v>0</v>
      </c>
    </row>
    <row r="14" spans="1:89" x14ac:dyDescent="0.25">
      <c r="A14" t="s">
        <v>1</v>
      </c>
      <c r="B14" s="4">
        <f t="shared" ref="B14:Q15" si="5">B7/B$5</f>
        <v>0.16995985087467738</v>
      </c>
      <c r="C14" s="4">
        <f t="shared" si="5"/>
        <v>0.1849266258445946</v>
      </c>
      <c r="D14" s="4">
        <f t="shared" si="5"/>
        <v>0.14137774201448414</v>
      </c>
      <c r="E14" s="4">
        <f t="shared" si="5"/>
        <v>0.19985737716608429</v>
      </c>
      <c r="F14" s="4">
        <f t="shared" si="5"/>
        <v>0.15076142131979695</v>
      </c>
      <c r="G14" s="4">
        <f t="shared" si="5"/>
        <v>0.16185543010126877</v>
      </c>
      <c r="H14" s="4">
        <f t="shared" si="5"/>
        <v>0.14688379717065175</v>
      </c>
      <c r="I14" s="4">
        <f t="shared" si="5"/>
        <v>0.17655625356938892</v>
      </c>
      <c r="J14" s="4">
        <f t="shared" si="5"/>
        <v>0.20356369740969268</v>
      </c>
      <c r="K14" s="4">
        <f t="shared" si="5"/>
        <v>0.22343492921954158</v>
      </c>
      <c r="L14" s="4">
        <f t="shared" si="5"/>
        <v>0.17894560669456067</v>
      </c>
      <c r="M14" s="4">
        <f t="shared" si="5"/>
        <v>0.15413512501276799</v>
      </c>
      <c r="N14" s="4">
        <f t="shared" si="5"/>
        <v>0.15652334796328465</v>
      </c>
      <c r="O14" s="4">
        <f t="shared" si="5"/>
        <v>0.18968774308256472</v>
      </c>
      <c r="P14" s="4">
        <f t="shared" si="5"/>
        <v>0.18969385150656223</v>
      </c>
      <c r="Q14" s="4">
        <f t="shared" si="5"/>
        <v>0.17640136796558023</v>
      </c>
      <c r="R14" s="4">
        <f t="shared" si="3"/>
        <v>0.16075262404580154</v>
      </c>
      <c r="S14" s="4">
        <f t="shared" si="3"/>
        <v>0.16310234689626441</v>
      </c>
      <c r="T14" s="4">
        <f t="shared" si="3"/>
        <v>0.15005462093074065</v>
      </c>
      <c r="U14" s="4">
        <f t="shared" si="3"/>
        <v>0.15655901508640774</v>
      </c>
      <c r="V14" s="4">
        <f t="shared" si="3"/>
        <v>0.14003297928200972</v>
      </c>
      <c r="W14" s="4">
        <f t="shared" si="3"/>
        <v>0.1756526240250344</v>
      </c>
      <c r="X14" s="4">
        <f t="shared" si="3"/>
        <v>0.17789058702813632</v>
      </c>
      <c r="Y14" s="4">
        <f t="shared" si="3"/>
        <v>0.1687284050676108</v>
      </c>
      <c r="Z14" s="4">
        <f t="shared" si="3"/>
        <v>0.15183771841735288</v>
      </c>
      <c r="AA14" s="4">
        <f t="shared" si="3"/>
        <v>0.15090543259557343</v>
      </c>
      <c r="AB14" s="4">
        <f t="shared" si="3"/>
        <v>0.19378074719768246</v>
      </c>
      <c r="AC14" s="4">
        <f t="shared" si="3"/>
        <v>0.14978841257827014</v>
      </c>
      <c r="AD14" s="4">
        <f t="shared" si="3"/>
        <v>0.16302941430173382</v>
      </c>
      <c r="AE14" s="4">
        <f t="shared" si="3"/>
        <v>0.16904178304736933</v>
      </c>
      <c r="AF14" s="4">
        <f t="shared" si="3"/>
        <v>0.14035846578531375</v>
      </c>
      <c r="AG14" s="4">
        <f t="shared" si="3"/>
        <v>0.14076799349220728</v>
      </c>
      <c r="AH14" s="4">
        <f t="shared" si="3"/>
        <v>0.13971539456662355</v>
      </c>
      <c r="AI14" s="4">
        <f t="shared" si="3"/>
        <v>0.16801418518807643</v>
      </c>
      <c r="AJ14" s="4">
        <f t="shared" si="3"/>
        <v>0.15248652161575849</v>
      </c>
      <c r="AK14" s="4">
        <f t="shared" si="3"/>
        <v>0.15356063875701337</v>
      </c>
      <c r="AL14" s="4">
        <f t="shared" si="3"/>
        <v>0.15596058512445657</v>
      </c>
      <c r="AM14" s="4">
        <f t="shared" si="3"/>
        <v>0.17896666284797799</v>
      </c>
      <c r="AN14" s="4">
        <f t="shared" si="3"/>
        <v>0.16379477250726041</v>
      </c>
      <c r="AO14" s="4">
        <f t="shared" si="3"/>
        <v>0.14418302685600901</v>
      </c>
      <c r="AP14" s="4">
        <f t="shared" si="3"/>
        <v>0.15885277182645957</v>
      </c>
      <c r="AQ14" s="4">
        <f t="shared" si="3"/>
        <v>0.16122668263726198</v>
      </c>
      <c r="AR14" s="4">
        <f t="shared" si="3"/>
        <v>0.1167795628788883</v>
      </c>
      <c r="AS14" s="4">
        <f t="shared" si="3"/>
        <v>0.17252396166134185</v>
      </c>
      <c r="AT14" s="4">
        <f t="shared" si="3"/>
        <v>0.17789515646800877</v>
      </c>
      <c r="AU14" s="4">
        <f t="shared" si="3"/>
        <v>0.1943254817987152</v>
      </c>
      <c r="AV14" s="4">
        <f t="shared" si="3"/>
        <v>0.20690466849744998</v>
      </c>
      <c r="AW14" s="4">
        <f t="shared" si="3"/>
        <v>0.14142989978303544</v>
      </c>
      <c r="AX14" s="4">
        <f t="shared" si="3"/>
        <v>0.15245826313371114</v>
      </c>
      <c r="AY14" s="4">
        <f t="shared" si="3"/>
        <v>0.16995660942369981</v>
      </c>
      <c r="AZ14" s="4">
        <f t="shared" si="3"/>
        <v>0.14363636363636365</v>
      </c>
      <c r="BA14" s="4">
        <f t="shared" si="3"/>
        <v>0.15951212539901855</v>
      </c>
      <c r="BB14" s="4">
        <f t="shared" si="3"/>
        <v>0.17870093293434255</v>
      </c>
      <c r="BC14" s="4">
        <f t="shared" si="3"/>
        <v>0.15732513376752294</v>
      </c>
      <c r="BD14" s="4">
        <f t="shared" si="3"/>
        <v>0.14398241436160469</v>
      </c>
      <c r="BE14" s="4">
        <f t="shared" si="3"/>
        <v>0.12118047922620356</v>
      </c>
      <c r="BF14" s="4">
        <f t="shared" si="3"/>
        <v>0.15372186959030582</v>
      </c>
      <c r="BG14" s="4">
        <f t="shared" si="3"/>
        <v>0.14196331544110383</v>
      </c>
      <c r="BH14" s="4">
        <f t="shared" si="3"/>
        <v>0.15108771232740636</v>
      </c>
      <c r="BI14" s="4">
        <f t="shared" si="3"/>
        <v>0.1369981923290319</v>
      </c>
      <c r="BJ14" s="6">
        <f t="shared" ref="BJ14" si="6">BJ7/BJ$5</f>
        <v>0.16006567600602484</v>
      </c>
    </row>
    <row r="15" spans="1:89" x14ac:dyDescent="0.25">
      <c r="A15" t="s">
        <v>7</v>
      </c>
      <c r="B15" s="4">
        <f t="shared" si="5"/>
        <v>0</v>
      </c>
      <c r="C15" s="4">
        <f t="shared" si="3"/>
        <v>0</v>
      </c>
      <c r="D15" s="4">
        <f t="shared" si="3"/>
        <v>0</v>
      </c>
      <c r="E15" s="4">
        <f t="shared" si="3"/>
        <v>0</v>
      </c>
      <c r="F15" s="4">
        <f t="shared" si="3"/>
        <v>0</v>
      </c>
      <c r="G15" s="4">
        <f t="shared" si="3"/>
        <v>0</v>
      </c>
      <c r="H15" s="4">
        <f t="shared" si="3"/>
        <v>0</v>
      </c>
      <c r="I15" s="4">
        <f t="shared" si="3"/>
        <v>0</v>
      </c>
      <c r="J15" s="4">
        <f t="shared" si="3"/>
        <v>0</v>
      </c>
      <c r="K15" s="4">
        <f t="shared" si="3"/>
        <v>0</v>
      </c>
      <c r="L15" s="4">
        <f t="shared" si="3"/>
        <v>0</v>
      </c>
      <c r="M15" s="4">
        <f t="shared" si="3"/>
        <v>0</v>
      </c>
      <c r="N15" s="4">
        <f t="shared" si="3"/>
        <v>0</v>
      </c>
      <c r="O15" s="4">
        <f t="shared" si="3"/>
        <v>0</v>
      </c>
      <c r="P15" s="4">
        <f t="shared" si="3"/>
        <v>0</v>
      </c>
      <c r="Q15" s="4">
        <f t="shared" si="3"/>
        <v>0</v>
      </c>
      <c r="R15" s="4">
        <f t="shared" si="3"/>
        <v>0</v>
      </c>
      <c r="S15" s="4">
        <f t="shared" si="3"/>
        <v>0</v>
      </c>
      <c r="T15" s="4">
        <f t="shared" si="3"/>
        <v>0</v>
      </c>
      <c r="U15" s="4">
        <f t="shared" si="3"/>
        <v>0</v>
      </c>
      <c r="V15" s="4">
        <f t="shared" si="3"/>
        <v>0</v>
      </c>
      <c r="W15" s="4">
        <f t="shared" si="3"/>
        <v>0</v>
      </c>
      <c r="X15" s="4">
        <f t="shared" si="3"/>
        <v>0</v>
      </c>
      <c r="Y15" s="4">
        <f t="shared" si="3"/>
        <v>0</v>
      </c>
      <c r="Z15" s="4">
        <f t="shared" si="3"/>
        <v>0</v>
      </c>
      <c r="AA15" s="4">
        <f t="shared" si="3"/>
        <v>0</v>
      </c>
      <c r="AB15" s="4">
        <f t="shared" si="3"/>
        <v>0</v>
      </c>
      <c r="AC15" s="4">
        <f t="shared" si="3"/>
        <v>0</v>
      </c>
      <c r="AD15" s="4">
        <f t="shared" si="3"/>
        <v>0</v>
      </c>
      <c r="AE15" s="4">
        <f t="shared" si="3"/>
        <v>0</v>
      </c>
      <c r="AF15" s="4">
        <f t="shared" si="3"/>
        <v>0</v>
      </c>
      <c r="AG15" s="4">
        <f t="shared" si="3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3"/>
        <v>0</v>
      </c>
      <c r="AL15" s="4">
        <f t="shared" si="3"/>
        <v>0</v>
      </c>
      <c r="AM15" s="4">
        <f t="shared" si="3"/>
        <v>0</v>
      </c>
      <c r="AN15" s="4">
        <f t="shared" si="3"/>
        <v>0</v>
      </c>
      <c r="AO15" s="4">
        <f t="shared" si="3"/>
        <v>0</v>
      </c>
      <c r="AP15" s="4">
        <f t="shared" si="3"/>
        <v>0</v>
      </c>
      <c r="AQ15" s="4">
        <f t="shared" si="3"/>
        <v>0</v>
      </c>
      <c r="AR15" s="4">
        <f t="shared" si="3"/>
        <v>0</v>
      </c>
      <c r="AS15" s="4">
        <f t="shared" si="3"/>
        <v>0</v>
      </c>
      <c r="AT15" s="4">
        <f t="shared" si="3"/>
        <v>0</v>
      </c>
      <c r="AU15" s="4">
        <f t="shared" si="3"/>
        <v>0</v>
      </c>
      <c r="AV15" s="4">
        <f t="shared" si="3"/>
        <v>0</v>
      </c>
      <c r="AW15" s="4">
        <f t="shared" si="3"/>
        <v>0</v>
      </c>
      <c r="AX15" s="4">
        <f t="shared" si="3"/>
        <v>0</v>
      </c>
      <c r="AY15" s="4">
        <f t="shared" si="3"/>
        <v>0</v>
      </c>
      <c r="AZ15" s="4">
        <f t="shared" si="3"/>
        <v>0</v>
      </c>
      <c r="BA15" s="4">
        <f t="shared" si="3"/>
        <v>0</v>
      </c>
      <c r="BB15" s="4">
        <f t="shared" si="3"/>
        <v>0</v>
      </c>
      <c r="BC15" s="4">
        <f t="shared" si="3"/>
        <v>0</v>
      </c>
      <c r="BD15" s="4">
        <f t="shared" si="3"/>
        <v>0</v>
      </c>
      <c r="BE15" s="4">
        <f t="shared" si="3"/>
        <v>0</v>
      </c>
      <c r="BF15" s="4">
        <f t="shared" si="3"/>
        <v>0</v>
      </c>
      <c r="BG15" s="4">
        <f t="shared" si="3"/>
        <v>0</v>
      </c>
      <c r="BH15" s="4">
        <f t="shared" si="3"/>
        <v>0</v>
      </c>
      <c r="BI15" s="4">
        <f t="shared" si="3"/>
        <v>0</v>
      </c>
      <c r="BJ15" s="6">
        <f t="shared" ref="BJ15" si="7">BJ8/BJ$5</f>
        <v>0</v>
      </c>
    </row>
    <row r="16" spans="1:89" x14ac:dyDescent="0.25">
      <c r="A16" t="s">
        <v>2</v>
      </c>
      <c r="B16" s="4">
        <f t="shared" ref="B16:AG16" si="8">(B5-B7)/B5</f>
        <v>0.83004014912532265</v>
      </c>
      <c r="C16" s="4">
        <f t="shared" si="8"/>
        <v>0.81507337415540537</v>
      </c>
      <c r="D16" s="4">
        <f t="shared" si="8"/>
        <v>0.85862225798551584</v>
      </c>
      <c r="E16" s="4">
        <f t="shared" si="8"/>
        <v>0.80014262283391568</v>
      </c>
      <c r="F16" s="4">
        <f t="shared" si="8"/>
        <v>0.84923857868020303</v>
      </c>
      <c r="G16" s="4">
        <f t="shared" si="8"/>
        <v>0.83814456989873121</v>
      </c>
      <c r="H16" s="4">
        <f t="shared" si="8"/>
        <v>0.8531162028293483</v>
      </c>
      <c r="I16" s="4">
        <f t="shared" si="8"/>
        <v>0.82344374643061113</v>
      </c>
      <c r="J16" s="4">
        <f t="shared" si="8"/>
        <v>0.79643630259030729</v>
      </c>
      <c r="K16" s="4">
        <f t="shared" si="8"/>
        <v>0.77656507078045844</v>
      </c>
      <c r="L16" s="4">
        <f t="shared" si="8"/>
        <v>0.82105439330543928</v>
      </c>
      <c r="M16" s="4">
        <f t="shared" si="8"/>
        <v>0.84586487498723206</v>
      </c>
      <c r="N16" s="4">
        <f t="shared" si="8"/>
        <v>0.8434766520367154</v>
      </c>
      <c r="O16" s="4">
        <f t="shared" si="8"/>
        <v>0.81031225691743525</v>
      </c>
      <c r="P16" s="4">
        <f t="shared" si="8"/>
        <v>0.81030614849343774</v>
      </c>
      <c r="Q16" s="4">
        <f t="shared" si="8"/>
        <v>0.82359863203441974</v>
      </c>
      <c r="R16" s="4">
        <f t="shared" si="8"/>
        <v>0.83924737595419852</v>
      </c>
      <c r="S16" s="4">
        <f t="shared" si="8"/>
        <v>0.83689765310373554</v>
      </c>
      <c r="T16" s="4">
        <f t="shared" si="8"/>
        <v>0.84994537906925938</v>
      </c>
      <c r="U16" s="4">
        <f t="shared" si="8"/>
        <v>0.84344098491359232</v>
      </c>
      <c r="V16" s="4">
        <f t="shared" si="8"/>
        <v>0.85996702071799025</v>
      </c>
      <c r="W16" s="4">
        <f t="shared" si="8"/>
        <v>0.82434737597496555</v>
      </c>
      <c r="X16" s="4">
        <f t="shared" si="8"/>
        <v>0.82210941297186368</v>
      </c>
      <c r="Y16" s="4">
        <f t="shared" si="8"/>
        <v>0.83127159493238922</v>
      </c>
      <c r="Z16" s="4">
        <f t="shared" si="8"/>
        <v>0.84816228158264717</v>
      </c>
      <c r="AA16" s="4">
        <f t="shared" si="8"/>
        <v>0.84909456740442657</v>
      </c>
      <c r="AB16" s="4">
        <f t="shared" si="8"/>
        <v>0.80621925280231754</v>
      </c>
      <c r="AC16" s="4">
        <f t="shared" si="8"/>
        <v>0.85021158742172986</v>
      </c>
      <c r="AD16" s="4">
        <f t="shared" si="8"/>
        <v>0.83697058569826621</v>
      </c>
      <c r="AE16" s="4">
        <f t="shared" si="8"/>
        <v>0.83095821695263072</v>
      </c>
      <c r="AF16" s="4">
        <f t="shared" si="8"/>
        <v>0.85964153421468625</v>
      </c>
      <c r="AG16" s="4">
        <f t="shared" si="8"/>
        <v>0.85923200650779274</v>
      </c>
      <c r="AH16" s="4">
        <f t="shared" ref="AH16:BJ16" si="9">(AH5-AH7)/AH5</f>
        <v>0.86028460543337648</v>
      </c>
      <c r="AI16" s="4">
        <f t="shared" si="9"/>
        <v>0.83198581481192357</v>
      </c>
      <c r="AJ16" s="4">
        <f t="shared" si="9"/>
        <v>0.84751347838424151</v>
      </c>
      <c r="AK16" s="4">
        <f t="shared" si="9"/>
        <v>0.84643936124298658</v>
      </c>
      <c r="AL16" s="4">
        <f t="shared" si="9"/>
        <v>0.84403941487554346</v>
      </c>
      <c r="AM16" s="4">
        <f t="shared" si="9"/>
        <v>0.82103333715202198</v>
      </c>
      <c r="AN16" s="4">
        <f t="shared" si="9"/>
        <v>0.83620522749273962</v>
      </c>
      <c r="AO16" s="4">
        <f t="shared" si="9"/>
        <v>0.85581697314399097</v>
      </c>
      <c r="AP16" s="4">
        <f t="shared" si="9"/>
        <v>0.84114722817354048</v>
      </c>
      <c r="AQ16" s="4">
        <f t="shared" si="9"/>
        <v>0.83877331736273797</v>
      </c>
      <c r="AR16" s="4">
        <f t="shared" si="9"/>
        <v>0.88322043712111176</v>
      </c>
      <c r="AS16" s="4">
        <f t="shared" si="9"/>
        <v>0.82747603833865813</v>
      </c>
      <c r="AT16" s="4">
        <f t="shared" si="9"/>
        <v>0.8221048435319912</v>
      </c>
      <c r="AU16" s="4">
        <f t="shared" si="9"/>
        <v>0.80567451820128477</v>
      </c>
      <c r="AV16" s="4">
        <f t="shared" si="9"/>
        <v>0.79309533150255007</v>
      </c>
      <c r="AW16" s="4">
        <f t="shared" si="9"/>
        <v>0.85857010021696456</v>
      </c>
      <c r="AX16" s="4">
        <f t="shared" si="9"/>
        <v>0.84754173686628886</v>
      </c>
      <c r="AY16" s="4">
        <f t="shared" si="9"/>
        <v>0.83004339057630017</v>
      </c>
      <c r="AZ16" s="4">
        <f t="shared" si="9"/>
        <v>0.85636363636363633</v>
      </c>
      <c r="BA16" s="4">
        <f t="shared" si="9"/>
        <v>0.84048787460098151</v>
      </c>
      <c r="BB16" s="4">
        <f t="shared" si="9"/>
        <v>0.82129906706565747</v>
      </c>
      <c r="BC16" s="4">
        <f t="shared" si="9"/>
        <v>0.842674866232477</v>
      </c>
      <c r="BD16" s="4">
        <f t="shared" si="9"/>
        <v>0.85601758563839536</v>
      </c>
      <c r="BE16" s="4">
        <f t="shared" si="9"/>
        <v>0.87881952077379644</v>
      </c>
      <c r="BF16" s="4">
        <f t="shared" si="9"/>
        <v>0.84627813040969413</v>
      </c>
      <c r="BG16" s="4">
        <f t="shared" si="9"/>
        <v>0.85803668455889615</v>
      </c>
      <c r="BH16" s="4">
        <f t="shared" si="9"/>
        <v>0.84891228767259364</v>
      </c>
      <c r="BI16" s="4">
        <f t="shared" si="9"/>
        <v>0.86300180767096812</v>
      </c>
      <c r="BJ16" s="6">
        <f t="shared" si="9"/>
        <v>0.83993432399397516</v>
      </c>
    </row>
    <row r="18" spans="1:62" ht="15.75" x14ac:dyDescent="0.25">
      <c r="A18" s="3" t="s">
        <v>9</v>
      </c>
    </row>
    <row r="19" spans="1:62" x14ac:dyDescent="0.25">
      <c r="A19" t="s">
        <v>3</v>
      </c>
      <c r="B19" s="7">
        <v>10185.83</v>
      </c>
      <c r="C19" s="7">
        <v>13220.83</v>
      </c>
      <c r="D19" s="7">
        <v>12040</v>
      </c>
      <c r="E19" s="7">
        <v>9735</v>
      </c>
      <c r="F19" s="7">
        <v>14850.83</v>
      </c>
      <c r="G19" s="7">
        <v>4530.83</v>
      </c>
      <c r="H19" s="7">
        <v>9263.33</v>
      </c>
      <c r="I19" s="7">
        <v>23757.5</v>
      </c>
      <c r="J19" s="7">
        <v>11973.33</v>
      </c>
      <c r="K19" s="7">
        <v>15954.67</v>
      </c>
      <c r="L19" s="7">
        <v>32090</v>
      </c>
      <c r="M19" s="7">
        <v>29863.75</v>
      </c>
      <c r="N19" s="7">
        <v>22537.75</v>
      </c>
      <c r="O19" s="7">
        <v>36149.17</v>
      </c>
      <c r="P19" s="7">
        <v>27531.25</v>
      </c>
      <c r="Q19" s="7">
        <v>32020.400000000001</v>
      </c>
      <c r="R19" s="7">
        <v>27220</v>
      </c>
      <c r="S19" s="7">
        <v>21220.83</v>
      </c>
      <c r="T19" s="7">
        <v>28065.83</v>
      </c>
      <c r="U19" s="7">
        <v>41378.75</v>
      </c>
      <c r="V19" s="7">
        <v>53469.17</v>
      </c>
      <c r="W19" s="7">
        <v>27829.71</v>
      </c>
      <c r="X19" s="7">
        <v>33292.5</v>
      </c>
      <c r="Y19" s="7">
        <v>33564</v>
      </c>
      <c r="Z19" s="7">
        <v>32315.83</v>
      </c>
      <c r="AA19" s="7">
        <v>41296.67</v>
      </c>
      <c r="AB19" s="7">
        <v>24388.33</v>
      </c>
      <c r="AC19" s="7">
        <v>36377.17</v>
      </c>
      <c r="AD19" s="7">
        <v>37987.33</v>
      </c>
      <c r="AE19" s="7">
        <v>27226.5</v>
      </c>
      <c r="AF19" s="7">
        <v>45895.17</v>
      </c>
      <c r="AG19" s="7">
        <v>33987.33</v>
      </c>
      <c r="AH19" s="7">
        <v>35910.33</v>
      </c>
      <c r="AI19" s="7">
        <v>25533.67</v>
      </c>
      <c r="AJ19" s="7">
        <v>36401.17</v>
      </c>
      <c r="AK19" s="7">
        <v>23788.17</v>
      </c>
      <c r="AL19" s="7">
        <v>34550.67</v>
      </c>
      <c r="AM19" s="7">
        <v>35457</v>
      </c>
      <c r="AN19" s="7">
        <v>22539</v>
      </c>
      <c r="AO19" s="7">
        <v>33892.080000000002</v>
      </c>
      <c r="AP19" s="7">
        <v>15464.17</v>
      </c>
      <c r="AQ19" s="7">
        <v>24039.83</v>
      </c>
      <c r="AR19" s="7">
        <v>38804.67</v>
      </c>
      <c r="AS19" s="7">
        <v>26041.5</v>
      </c>
      <c r="AT19" s="7">
        <v>24492.5</v>
      </c>
      <c r="AU19" s="7">
        <v>27135.32</v>
      </c>
      <c r="AV19" s="7">
        <v>18629.169999999998</v>
      </c>
      <c r="AW19" s="7">
        <v>27163.17</v>
      </c>
      <c r="AX19" s="7">
        <v>33687.5</v>
      </c>
      <c r="AY19" s="7">
        <v>22165.83</v>
      </c>
      <c r="AZ19" s="7">
        <v>28032.5</v>
      </c>
      <c r="BA19" s="7">
        <v>33657.67</v>
      </c>
      <c r="BB19" s="7">
        <v>24458.33</v>
      </c>
      <c r="BC19" s="7">
        <v>37222.080000000002</v>
      </c>
      <c r="BD19" s="7">
        <v>38266.67</v>
      </c>
      <c r="BE19" s="7">
        <v>33583.33</v>
      </c>
      <c r="BF19" s="7">
        <v>38562.92</v>
      </c>
      <c r="BG19" s="7">
        <v>41303.83</v>
      </c>
      <c r="BH19" s="7">
        <v>28688.080000000002</v>
      </c>
      <c r="BI19" s="7">
        <v>29078.17</v>
      </c>
      <c r="BJ19" s="8">
        <f>SUM(B19:BI19)</f>
        <v>1689768.9200000002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Bullough Robert</dc:creator>
  <cp:lastModifiedBy>Dempsey Linda</cp:lastModifiedBy>
  <dcterms:created xsi:type="dcterms:W3CDTF">2021-07-14T06:52:57Z</dcterms:created>
  <dcterms:modified xsi:type="dcterms:W3CDTF">2021-07-14T09:55:07Z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robert.bullough@leics.police.uk</vt:lpwstr>
  </property>
  <property fmtid="{D5CDD505-2E9C-101B-9397-08002B2CF9AE}" pid="5" name="MSIP_Label_86ff228e-d67e-4e3c-8add-5ac11aebedac_SetDate">
    <vt:lpwstr>2021-07-14T07:44:30.0835134Z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